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79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64" i="1" l="1"/>
  <c r="E64" i="1"/>
  <c r="D64" i="1"/>
  <c r="C64" i="1"/>
  <c r="D110" i="1"/>
  <c r="C110" i="1"/>
  <c r="D84" i="1"/>
  <c r="C84" i="1"/>
  <c r="D25" i="1"/>
  <c r="C25" i="1"/>
  <c r="E110" i="1"/>
  <c r="F110" i="1"/>
  <c r="F84" i="1"/>
  <c r="E84" i="1"/>
  <c r="F25" i="1"/>
  <c r="E25" i="1"/>
  <c r="C111" i="1" l="1"/>
  <c r="D111" i="1"/>
  <c r="E111" i="1"/>
  <c r="F111" i="1"/>
</calcChain>
</file>

<file path=xl/sharedStrings.xml><?xml version="1.0" encoding="utf-8"?>
<sst xmlns="http://schemas.openxmlformats.org/spreadsheetml/2006/main" count="295" uniqueCount="175">
  <si>
    <t>Прием пищи</t>
  </si>
  <si>
    <t>Наименование блюда</t>
  </si>
  <si>
    <t>Выход блюда</t>
  </si>
  <si>
    <t>Энергетическая ценность (ккал)</t>
  </si>
  <si>
    <t>Органолептическая оценка</t>
  </si>
  <si>
    <t>Итого за 1 день</t>
  </si>
  <si>
    <t>Завтрак 8-00 - 8-30</t>
  </si>
  <si>
    <t>Обед 11-30 - 12-00</t>
  </si>
  <si>
    <t>Полдник 15-00 - 15-30</t>
  </si>
  <si>
    <t>Ужин 17-00 - 17-30</t>
  </si>
  <si>
    <t>ПРИМЕРНОЕ МЕНЮ</t>
  </si>
  <si>
    <t>Н.А. Околович</t>
  </si>
  <si>
    <t>Масло сливочное</t>
  </si>
  <si>
    <t>Сахар</t>
  </si>
  <si>
    <t>Внешний вид:</t>
  </si>
  <si>
    <t>Консистенция:</t>
  </si>
  <si>
    <t>Цвет:</t>
  </si>
  <si>
    <t>Вкус:</t>
  </si>
  <si>
    <t>Запах</t>
  </si>
  <si>
    <t>жидкая</t>
  </si>
  <si>
    <t>Кофейный напиток</t>
  </si>
  <si>
    <t>2/3.</t>
  </si>
  <si>
    <t>кофейный напиток налит в стакан или чашку</t>
  </si>
  <si>
    <t>светло-коричневый</t>
  </si>
  <si>
    <t>Бутерброд с маслом</t>
  </si>
  <si>
    <t>Хлеб пшеничный</t>
  </si>
  <si>
    <t>ровные ломтики хлеба, намазанные маслом</t>
  </si>
  <si>
    <t>хлеба -мягкая, масла - мажущаяся</t>
  </si>
  <si>
    <t>соответствует виду масла</t>
  </si>
  <si>
    <t>масла в сочетании со свежим хлебом</t>
  </si>
  <si>
    <t>Картофель</t>
  </si>
  <si>
    <t>Морковь</t>
  </si>
  <si>
    <t>Лук репчатый</t>
  </si>
  <si>
    <t>Масло растительное</t>
  </si>
  <si>
    <t>10-00</t>
  </si>
  <si>
    <t>Говядина</t>
  </si>
  <si>
    <t>55/61</t>
  </si>
  <si>
    <t>3/4.</t>
  </si>
  <si>
    <t>Мука пшеничная</t>
  </si>
  <si>
    <t>2.</t>
  </si>
  <si>
    <t>продуктов, входящих в соус</t>
  </si>
  <si>
    <t xml:space="preserve">однородная масса с гладкой бархатистой поверхностью, </t>
  </si>
  <si>
    <t>без комочков муки, всплывшего жира на поверхности</t>
  </si>
  <si>
    <t>2/4.</t>
  </si>
  <si>
    <t>Хлеб ржаной</t>
  </si>
  <si>
    <t>Яйцо</t>
  </si>
  <si>
    <t>Дрожжи (пресованные)</t>
  </si>
  <si>
    <t>8/11.</t>
  </si>
  <si>
    <t>Молоко</t>
  </si>
  <si>
    <t>Чай-заварка</t>
  </si>
  <si>
    <t>0,4/0,6</t>
  </si>
  <si>
    <t>6.</t>
  </si>
  <si>
    <t>3/5.</t>
  </si>
  <si>
    <t>8/12.</t>
  </si>
  <si>
    <t>Яйца</t>
  </si>
  <si>
    <t>4/6.</t>
  </si>
  <si>
    <t>Яйца вареные</t>
  </si>
  <si>
    <t>Яйца (в шт.)</t>
  </si>
  <si>
    <t>кругло-овальной формы, без трещин на поверхности</t>
  </si>
  <si>
    <t>умеренно плотная</t>
  </si>
  <si>
    <t>белок - белый, желток - желтый</t>
  </si>
  <si>
    <t>свежего вареного яйца, приятный</t>
  </si>
  <si>
    <t>свойственный свежесваренным яйцам</t>
  </si>
  <si>
    <t>Какао с молоком</t>
  </si>
  <si>
    <t>Какао порошок</t>
  </si>
  <si>
    <t>8/10.</t>
  </si>
  <si>
    <t>92/110</t>
  </si>
  <si>
    <t>жидкость светло-шоколадного цвета, налита в стакан</t>
  </si>
  <si>
    <t>светло-шоколадный</t>
  </si>
  <si>
    <t>сладкий, с привкусом како и молока</t>
  </si>
  <si>
    <t>свойственный какао</t>
  </si>
  <si>
    <t>Булочка "Сезам"</t>
  </si>
  <si>
    <t>Фасоль</t>
  </si>
  <si>
    <t>Суп картофельный с фасолью</t>
  </si>
  <si>
    <t>45/66</t>
  </si>
  <si>
    <t>13/20</t>
  </si>
  <si>
    <t>10/16.</t>
  </si>
  <si>
    <t>в жидкой части супа - картофель нарезанный кубиками или дольками;</t>
  </si>
  <si>
    <t>горох (фасоль) - в виде целых, неразваренных зерен</t>
  </si>
  <si>
    <t xml:space="preserve"> сооблюдается соотношение жидкой и плотной частей супа</t>
  </si>
  <si>
    <t>светло-желтый (горчичный) - супа горохового,</t>
  </si>
  <si>
    <t>светло-коричневый - супа фасолевого</t>
  </si>
  <si>
    <t>умеренно соленый, свойственный гороху или фасоли</t>
  </si>
  <si>
    <t>продуктов, входящих в суп</t>
  </si>
  <si>
    <t>картофель и фасоль - мягкие; горох - пюреобразый,</t>
  </si>
  <si>
    <t>Соус молочный</t>
  </si>
  <si>
    <t>полужидкая, однородная, нежная</t>
  </si>
  <si>
    <t>кремовый</t>
  </si>
  <si>
    <t>насыщенный, соответствует использованным продуктам, молока</t>
  </si>
  <si>
    <t>Салат из свеклы</t>
  </si>
  <si>
    <t>Свекла</t>
  </si>
  <si>
    <t>48/73</t>
  </si>
  <si>
    <t>свекла нарезана мелкой соломкой, салат уложен горкой,</t>
  </si>
  <si>
    <t>заправлен растительным маслом</t>
  </si>
  <si>
    <t>мягкая, сочная</t>
  </si>
  <si>
    <t>темно-малиновый</t>
  </si>
  <si>
    <t>свойственный свекле и растительному маслу</t>
  </si>
  <si>
    <t>свеклы и растительного масла</t>
  </si>
  <si>
    <t>Компот из свежих ягод</t>
  </si>
  <si>
    <t>Ягоды свежие</t>
  </si>
  <si>
    <t>23/27</t>
  </si>
  <si>
    <t>15/18</t>
  </si>
  <si>
    <t>сироп прозрачный, ягоды сохраняют форму</t>
  </si>
  <si>
    <t>сиропа - жидкая с наличием в нем ягод</t>
  </si>
  <si>
    <t>свойственный цвету ягод</t>
  </si>
  <si>
    <t>сладко-кисловатый</t>
  </si>
  <si>
    <t>свойственный ягодам, входящих в состав компота</t>
  </si>
  <si>
    <t>28/55</t>
  </si>
  <si>
    <t>Мука на подпыл</t>
  </si>
  <si>
    <t>Масло растительное (для смазки листов)</t>
  </si>
  <si>
    <t>Яйцо для смазки пирожков</t>
  </si>
  <si>
    <t>3/6.</t>
  </si>
  <si>
    <t>0,07/0,15</t>
  </si>
  <si>
    <t>1/2.</t>
  </si>
  <si>
    <t>0,03/0,06</t>
  </si>
  <si>
    <t>36/50</t>
  </si>
  <si>
    <t>форма "лодочки", "полумесяца", цилиндрическая</t>
  </si>
  <si>
    <t>пористая, хорошо пропеченная</t>
  </si>
  <si>
    <t>поверхности - светло-коричневый,</t>
  </si>
  <si>
    <t>на разрезе: теста - кремовый, фарш - соответствует виду фарша</t>
  </si>
  <si>
    <t>сойственный изделиям из дрожжевого теста</t>
  </si>
  <si>
    <t>свойственный выпеченному дрожжевому тесту, без запаха прокисшего теста</t>
  </si>
  <si>
    <t>без запаха прокисшего теста</t>
  </si>
  <si>
    <t>Кофейный напиток с молоком</t>
  </si>
  <si>
    <t>7/10.</t>
  </si>
  <si>
    <t>75/90</t>
  </si>
  <si>
    <t>сладкий, с выраженным привкусом напитка и кипяченого молока</t>
  </si>
  <si>
    <t>аромат кофейного напитка и кипяченого молока</t>
  </si>
  <si>
    <t>Рыба</t>
  </si>
  <si>
    <t>11/13.</t>
  </si>
  <si>
    <t>Сыр</t>
  </si>
  <si>
    <t>Винегрет овощной</t>
  </si>
  <si>
    <t>Огурцы соленые</t>
  </si>
  <si>
    <t>или зеленый горошек (консервированный)</t>
  </si>
  <si>
    <t>14/21</t>
  </si>
  <si>
    <t>10/15.</t>
  </si>
  <si>
    <t>овощи нарезаны мелкими ломтиками, равномерно перемешаны</t>
  </si>
  <si>
    <t>и заправлены растительным маслом</t>
  </si>
  <si>
    <t>продуктов, входящих в винегрет</t>
  </si>
  <si>
    <t>Чай с лимоном</t>
  </si>
  <si>
    <t>Лимон свежий</t>
  </si>
  <si>
    <t>4/8.</t>
  </si>
  <si>
    <t>жидкость золотисто-коричнового цвета, плавает кружочек лимона</t>
  </si>
  <si>
    <t>золотисто-коричновый</t>
  </si>
  <si>
    <t>сладкий, с привкусом лимона</t>
  </si>
  <si>
    <t>свойственный чаю и лимону</t>
  </si>
  <si>
    <t>ДЕНЬ 13</t>
  </si>
  <si>
    <t>Пирожки печеные с картофелем</t>
  </si>
  <si>
    <t>Фарш картофельный с луком</t>
  </si>
  <si>
    <t>43/60</t>
  </si>
  <si>
    <t>11/15.</t>
  </si>
  <si>
    <t>картофельная масса с луком припущенным, масса хорошо перемешана</t>
  </si>
  <si>
    <t xml:space="preserve">однородная </t>
  </si>
  <si>
    <t>продуктов, входящих в состав фарша</t>
  </si>
  <si>
    <t>умеренно соленый, картофеля, припущенного лука</t>
  </si>
  <si>
    <t>Фрикадельки рыбные запеченные</t>
  </si>
  <si>
    <t>85/97</t>
  </si>
  <si>
    <t>0,2/0,2</t>
  </si>
  <si>
    <t>фрикадельки в виде шариков, сохранивших форму, покрытых соусом</t>
  </si>
  <si>
    <t>плотная, сочная, однородная</t>
  </si>
  <si>
    <t>золотистый, на разрезе - светло-серый</t>
  </si>
  <si>
    <t>запеченной рыбы, соуса</t>
  </si>
  <si>
    <t>запеченной рыбы, соуса, продуктов входящих в блюдо</t>
  </si>
  <si>
    <t>5.</t>
  </si>
  <si>
    <t>Тефтели мясные</t>
  </si>
  <si>
    <t>Крупа рисовая</t>
  </si>
  <si>
    <t>5/7.</t>
  </si>
  <si>
    <t>13/15.</t>
  </si>
  <si>
    <t>тефтели в виде шариков, поверхность без трещин, пропитаны соусом</t>
  </si>
  <si>
    <t>в меру плотна, сочная</t>
  </si>
  <si>
    <t>тефтелей - коричневый, соуса - кремовый</t>
  </si>
  <si>
    <t>свойственный продуктам, входящим в блюдо</t>
  </si>
  <si>
    <t>Утверждаю заведующий МКДОУ д/с № 445</t>
  </si>
  <si>
    <t>ПРИЛОЖЕНИЕ № 8</t>
  </si>
  <si>
    <t>к СанПин 2.3/2.4.3590-20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</si>
</sst>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30" xfId="0" applyFont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3" borderId="37" xfId="0" applyFont="1" applyFill="1" applyBorder="1" applyAlignment="1">
      <alignment horizontal="left" vertical="center" textRotation="90" wrapText="1"/>
    </xf>
    <xf numFmtId="0" fontId="2" fillId="3" borderId="30" xfId="0" applyFont="1" applyFill="1" applyBorder="1" applyAlignment="1">
      <alignment horizontal="left" vertical="center" wrapText="1"/>
    </xf>
    <xf numFmtId="0" fontId="2" fillId="3" borderId="38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textRotation="90" wrapText="1"/>
    </xf>
    <xf numFmtId="0" fontId="3" fillId="3" borderId="27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textRotation="90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textRotation="90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44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3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textRotation="90" wrapText="1"/>
    </xf>
    <xf numFmtId="0" fontId="2" fillId="0" borderId="20" xfId="0" applyFont="1" applyBorder="1" applyAlignment="1">
      <alignment horizontal="left" vertical="center" textRotation="90" wrapText="1"/>
    </xf>
    <xf numFmtId="0" fontId="2" fillId="0" borderId="35" xfId="0" applyFont="1" applyBorder="1" applyAlignment="1">
      <alignment horizontal="left" vertical="center" textRotation="90" wrapText="1"/>
    </xf>
    <xf numFmtId="0" fontId="2" fillId="0" borderId="21" xfId="0" applyFont="1" applyBorder="1" applyAlignment="1">
      <alignment horizontal="left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textRotation="90" wrapText="1"/>
    </xf>
    <xf numFmtId="0" fontId="2" fillId="0" borderId="28" xfId="0" applyFont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6" fontId="2" fillId="0" borderId="4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" fontId="2" fillId="0" borderId="5" xfId="0" applyNumberFormat="1" applyFont="1" applyBorder="1" applyAlignment="1">
      <alignment horizontal="center" vertical="center" wrapText="1"/>
    </xf>
    <xf numFmtId="16" fontId="2" fillId="2" borderId="4" xfId="0" applyNumberFormat="1" applyFont="1" applyFill="1" applyBorder="1" applyAlignment="1">
      <alignment horizontal="center" vertical="center" wrapText="1"/>
    </xf>
    <xf numFmtId="16" fontId="2" fillId="2" borderId="5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16" fontId="2" fillId="0" borderId="7" xfId="0" applyNumberFormat="1" applyFont="1" applyBorder="1" applyAlignment="1">
      <alignment horizontal="center" vertical="center" wrapText="1"/>
    </xf>
    <xf numFmtId="16" fontId="2" fillId="0" borderId="3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4;&#1077;&#1088;&#1085;&#1086;&#1077;%20&#1084;&#1077;&#1085;&#1102;%206%20&#1085;&#1072;%2020%20&#1076;&#1085;&#1077;&#1081;%20&#1087;&#1086;%20&#1057;&#1072;&#1085;&#1055;&#1080;&#1085;%202013%20&#1075;&#1086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0">
          <cell r="C80">
            <v>155</v>
          </cell>
          <cell r="D80">
            <v>205</v>
          </cell>
          <cell r="K80">
            <v>166</v>
          </cell>
          <cell r="L80">
            <v>242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abSelected="1" topLeftCell="C1" zoomScale="200" zoomScaleNormal="200" workbookViewId="0">
      <selection activeCell="F1" sqref="F1:H4"/>
    </sheetView>
  </sheetViews>
  <sheetFormatPr defaultRowHeight="15" x14ac:dyDescent="0.25"/>
  <cols>
    <col min="1" max="1" width="3.5703125" customWidth="1"/>
    <col min="2" max="2" width="23.42578125" customWidth="1"/>
    <col min="3" max="4" width="4.85546875" customWidth="1"/>
    <col min="5" max="5" width="4.7109375" customWidth="1"/>
    <col min="6" max="6" width="6.5703125" customWidth="1"/>
    <col min="7" max="7" width="8" customWidth="1"/>
    <col min="8" max="8" width="35.140625" customWidth="1"/>
  </cols>
  <sheetData>
    <row r="1" spans="1:8" ht="5.0999999999999996" customHeight="1" x14ac:dyDescent="0.25">
      <c r="A1" s="15"/>
      <c r="B1" s="15"/>
      <c r="C1" s="15"/>
      <c r="D1" s="15"/>
      <c r="F1" s="15"/>
      <c r="H1" s="64" t="s">
        <v>172</v>
      </c>
    </row>
    <row r="2" spans="1:8" ht="5.0999999999999996" customHeight="1" x14ac:dyDescent="0.25">
      <c r="A2" s="15"/>
      <c r="B2" s="15"/>
      <c r="C2" s="15"/>
      <c r="D2" s="15"/>
      <c r="F2" s="35"/>
      <c r="H2" s="65" t="s">
        <v>11</v>
      </c>
    </row>
    <row r="3" spans="1:8" ht="5.0999999999999996" customHeight="1" x14ac:dyDescent="0.25">
      <c r="A3" s="15"/>
      <c r="B3" s="15"/>
      <c r="C3" s="15"/>
      <c r="D3" s="15"/>
      <c r="F3" s="15"/>
      <c r="H3" s="64" t="s">
        <v>173</v>
      </c>
    </row>
    <row r="4" spans="1:8" ht="5.0999999999999996" customHeight="1" x14ac:dyDescent="0.25">
      <c r="A4" s="15"/>
      <c r="B4" s="15"/>
      <c r="C4" s="15"/>
      <c r="D4" s="15"/>
      <c r="F4" s="15"/>
      <c r="H4" s="64" t="s">
        <v>174</v>
      </c>
    </row>
    <row r="5" spans="1:8" ht="5.0999999999999996" customHeight="1" x14ac:dyDescent="0.25">
      <c r="A5" s="98" t="s">
        <v>10</v>
      </c>
      <c r="B5" s="98"/>
      <c r="C5" s="98"/>
      <c r="D5" s="98"/>
      <c r="E5" s="98"/>
      <c r="F5" s="98"/>
      <c r="G5" s="98"/>
      <c r="H5" s="98"/>
    </row>
    <row r="6" spans="1:8" ht="7.5" customHeight="1" x14ac:dyDescent="0.25">
      <c r="A6" s="99" t="s">
        <v>0</v>
      </c>
      <c r="B6" s="99" t="s">
        <v>1</v>
      </c>
      <c r="C6" s="87" t="s">
        <v>2</v>
      </c>
      <c r="D6" s="88"/>
      <c r="E6" s="87" t="s">
        <v>3</v>
      </c>
      <c r="F6" s="88"/>
      <c r="G6" s="101" t="s">
        <v>4</v>
      </c>
      <c r="H6" s="101"/>
    </row>
    <row r="7" spans="1:8" ht="7.5" customHeight="1" x14ac:dyDescent="0.25">
      <c r="A7" s="100"/>
      <c r="B7" s="100"/>
      <c r="C7" s="89"/>
      <c r="D7" s="90"/>
      <c r="E7" s="89"/>
      <c r="F7" s="90"/>
      <c r="G7" s="101"/>
      <c r="H7" s="101"/>
    </row>
    <row r="8" spans="1:8" ht="7.5" customHeight="1" thickBot="1" x14ac:dyDescent="0.3">
      <c r="A8" s="102" t="s">
        <v>146</v>
      </c>
      <c r="B8" s="103"/>
      <c r="C8" s="103"/>
      <c r="D8" s="103"/>
      <c r="E8" s="103"/>
      <c r="F8" s="103"/>
      <c r="G8" s="103"/>
      <c r="H8" s="103"/>
    </row>
    <row r="9" spans="1:8" ht="7.5" customHeight="1" thickBot="1" x14ac:dyDescent="0.3">
      <c r="A9" s="96" t="s">
        <v>6</v>
      </c>
      <c r="B9" s="96"/>
      <c r="C9" s="96"/>
      <c r="D9" s="96"/>
      <c r="E9" s="96"/>
      <c r="F9" s="96"/>
      <c r="G9" s="96"/>
      <c r="H9" s="96"/>
    </row>
    <row r="10" spans="1:8" ht="7.5" customHeight="1" x14ac:dyDescent="0.25">
      <c r="A10" s="104" t="s">
        <v>6</v>
      </c>
      <c r="B10" s="16" t="s">
        <v>56</v>
      </c>
      <c r="C10" s="5">
        <v>40</v>
      </c>
      <c r="D10" s="5">
        <v>40</v>
      </c>
      <c r="E10" s="84">
        <v>63</v>
      </c>
      <c r="F10" s="84">
        <v>63</v>
      </c>
      <c r="G10" s="17" t="s">
        <v>14</v>
      </c>
      <c r="H10" s="18" t="s">
        <v>58</v>
      </c>
    </row>
    <row r="11" spans="1:8" ht="7.5" customHeight="1" x14ac:dyDescent="0.25">
      <c r="A11" s="105"/>
      <c r="B11" s="19" t="s">
        <v>57</v>
      </c>
      <c r="C11" s="82">
        <v>1</v>
      </c>
      <c r="D11" s="116"/>
      <c r="E11" s="85"/>
      <c r="F11" s="85"/>
      <c r="G11" s="20" t="s">
        <v>15</v>
      </c>
      <c r="H11" s="21" t="s">
        <v>59</v>
      </c>
    </row>
    <row r="12" spans="1:8" ht="7.5" customHeight="1" x14ac:dyDescent="0.25">
      <c r="A12" s="105"/>
      <c r="B12" s="19"/>
      <c r="C12" s="117"/>
      <c r="D12" s="116"/>
      <c r="E12" s="85"/>
      <c r="F12" s="85"/>
      <c r="G12" s="20" t="s">
        <v>16</v>
      </c>
      <c r="H12" s="21" t="s">
        <v>60</v>
      </c>
    </row>
    <row r="13" spans="1:8" ht="7.5" customHeight="1" x14ac:dyDescent="0.25">
      <c r="A13" s="105"/>
      <c r="B13" s="19"/>
      <c r="C13" s="82"/>
      <c r="D13" s="116"/>
      <c r="E13" s="85"/>
      <c r="F13" s="85"/>
      <c r="G13" s="20" t="s">
        <v>17</v>
      </c>
      <c r="H13" s="21" t="s">
        <v>61</v>
      </c>
    </row>
    <row r="14" spans="1:8" ht="7.5" customHeight="1" thickBot="1" x14ac:dyDescent="0.3">
      <c r="A14" s="105"/>
      <c r="B14" s="22"/>
      <c r="C14" s="108"/>
      <c r="D14" s="118"/>
      <c r="E14" s="86"/>
      <c r="F14" s="86"/>
      <c r="G14" s="23" t="s">
        <v>18</v>
      </c>
      <c r="H14" s="24" t="s">
        <v>62</v>
      </c>
    </row>
    <row r="15" spans="1:8" ht="7.5" customHeight="1" x14ac:dyDescent="0.25">
      <c r="A15" s="105"/>
      <c r="B15" s="25" t="s">
        <v>63</v>
      </c>
      <c r="C15" s="6">
        <v>150</v>
      </c>
      <c r="D15" s="6">
        <v>180</v>
      </c>
      <c r="E15" s="84">
        <v>89</v>
      </c>
      <c r="F15" s="84">
        <v>107</v>
      </c>
      <c r="G15" s="17" t="s">
        <v>14</v>
      </c>
      <c r="H15" s="26" t="s">
        <v>67</v>
      </c>
    </row>
    <row r="16" spans="1:8" ht="7.5" customHeight="1" x14ac:dyDescent="0.25">
      <c r="A16" s="105"/>
      <c r="B16" s="19" t="s">
        <v>64</v>
      </c>
      <c r="C16" s="82">
        <v>2</v>
      </c>
      <c r="D16" s="83"/>
      <c r="E16" s="85"/>
      <c r="F16" s="85"/>
      <c r="G16" s="20" t="s">
        <v>15</v>
      </c>
      <c r="H16" s="27" t="s">
        <v>19</v>
      </c>
    </row>
    <row r="17" spans="1:8" ht="7.5" customHeight="1" x14ac:dyDescent="0.25">
      <c r="A17" s="105"/>
      <c r="B17" s="19" t="s">
        <v>13</v>
      </c>
      <c r="C17" s="119" t="s">
        <v>65</v>
      </c>
      <c r="D17" s="120"/>
      <c r="E17" s="85"/>
      <c r="F17" s="85"/>
      <c r="G17" s="20" t="s">
        <v>16</v>
      </c>
      <c r="H17" s="27" t="s">
        <v>68</v>
      </c>
    </row>
    <row r="18" spans="1:8" ht="7.5" customHeight="1" x14ac:dyDescent="0.25">
      <c r="A18" s="105"/>
      <c r="B18" s="19" t="s">
        <v>48</v>
      </c>
      <c r="C18" s="82" t="s">
        <v>66</v>
      </c>
      <c r="D18" s="83"/>
      <c r="E18" s="85"/>
      <c r="F18" s="85"/>
      <c r="G18" s="20" t="s">
        <v>17</v>
      </c>
      <c r="H18" s="27" t="s">
        <v>69</v>
      </c>
    </row>
    <row r="19" spans="1:8" ht="7.5" customHeight="1" thickBot="1" x14ac:dyDescent="0.3">
      <c r="A19" s="105"/>
      <c r="B19" s="22"/>
      <c r="C19" s="108"/>
      <c r="D19" s="109"/>
      <c r="E19" s="86"/>
      <c r="F19" s="86"/>
      <c r="G19" s="23" t="s">
        <v>18</v>
      </c>
      <c r="H19" s="28" t="s">
        <v>70</v>
      </c>
    </row>
    <row r="20" spans="1:8" ht="7.5" customHeight="1" x14ac:dyDescent="0.25">
      <c r="A20" s="105"/>
      <c r="B20" s="16" t="s">
        <v>24</v>
      </c>
      <c r="C20" s="5">
        <v>31</v>
      </c>
      <c r="D20" s="5">
        <v>31</v>
      </c>
      <c r="E20" s="84">
        <v>88</v>
      </c>
      <c r="F20" s="84">
        <v>88</v>
      </c>
      <c r="G20" s="17" t="s">
        <v>14</v>
      </c>
      <c r="H20" s="18" t="s">
        <v>26</v>
      </c>
    </row>
    <row r="21" spans="1:8" ht="7.5" customHeight="1" x14ac:dyDescent="0.25">
      <c r="A21" s="105"/>
      <c r="B21" s="19" t="s">
        <v>12</v>
      </c>
      <c r="C21" s="117" t="s">
        <v>51</v>
      </c>
      <c r="D21" s="121"/>
      <c r="E21" s="85"/>
      <c r="F21" s="85"/>
      <c r="G21" s="20" t="s">
        <v>15</v>
      </c>
      <c r="H21" s="21" t="s">
        <v>27</v>
      </c>
    </row>
    <row r="22" spans="1:8" ht="7.5" customHeight="1" x14ac:dyDescent="0.25">
      <c r="A22" s="105"/>
      <c r="B22" s="19" t="s">
        <v>71</v>
      </c>
      <c r="C22" s="82">
        <v>25</v>
      </c>
      <c r="D22" s="83"/>
      <c r="E22" s="85"/>
      <c r="F22" s="85"/>
      <c r="G22" s="20" t="s">
        <v>16</v>
      </c>
      <c r="H22" s="21" t="s">
        <v>28</v>
      </c>
    </row>
    <row r="23" spans="1:8" ht="7.5" customHeight="1" x14ac:dyDescent="0.25">
      <c r="A23" s="105"/>
      <c r="B23" s="19"/>
      <c r="C23" s="82"/>
      <c r="D23" s="83"/>
      <c r="E23" s="85"/>
      <c r="F23" s="85"/>
      <c r="G23" s="20" t="s">
        <v>17</v>
      </c>
      <c r="H23" s="21" t="s">
        <v>28</v>
      </c>
    </row>
    <row r="24" spans="1:8" ht="7.5" customHeight="1" thickBot="1" x14ac:dyDescent="0.3">
      <c r="A24" s="105"/>
      <c r="B24" s="29"/>
      <c r="C24" s="108"/>
      <c r="D24" s="109"/>
      <c r="E24" s="85"/>
      <c r="F24" s="85"/>
      <c r="G24" s="30" t="s">
        <v>18</v>
      </c>
      <c r="H24" s="31" t="s">
        <v>29</v>
      </c>
    </row>
    <row r="25" spans="1:8" ht="7.5" customHeight="1" thickBot="1" x14ac:dyDescent="0.3">
      <c r="A25" s="32"/>
      <c r="B25" s="33"/>
      <c r="C25" s="7">
        <f t="shared" ref="C25:F25" si="0">C10+C15+C20</f>
        <v>221</v>
      </c>
      <c r="D25" s="7">
        <f t="shared" si="0"/>
        <v>251</v>
      </c>
      <c r="E25" s="7">
        <f t="shared" si="0"/>
        <v>240</v>
      </c>
      <c r="F25" s="7">
        <f t="shared" si="0"/>
        <v>258</v>
      </c>
      <c r="G25" s="33"/>
      <c r="H25" s="34"/>
    </row>
    <row r="26" spans="1:8" ht="7.5" customHeight="1" thickBot="1" x14ac:dyDescent="0.3">
      <c r="A26" s="91" t="s">
        <v>34</v>
      </c>
      <c r="B26" s="92"/>
      <c r="C26" s="92"/>
      <c r="D26" s="92"/>
      <c r="E26" s="92"/>
      <c r="F26" s="92"/>
      <c r="G26" s="92"/>
      <c r="H26" s="93"/>
    </row>
    <row r="27" spans="1:8" ht="7.5" customHeight="1" thickBot="1" x14ac:dyDescent="0.3">
      <c r="A27" s="97" t="s">
        <v>7</v>
      </c>
      <c r="B27" s="97"/>
      <c r="C27" s="97"/>
      <c r="D27" s="97"/>
      <c r="E27" s="97"/>
      <c r="F27" s="97"/>
      <c r="G27" s="97"/>
      <c r="H27" s="97"/>
    </row>
    <row r="28" spans="1:8" ht="7.5" customHeight="1" x14ac:dyDescent="0.25">
      <c r="A28" s="104" t="s">
        <v>7</v>
      </c>
      <c r="B28" s="16" t="s">
        <v>73</v>
      </c>
      <c r="C28" s="5">
        <v>170</v>
      </c>
      <c r="D28" s="5">
        <v>250</v>
      </c>
      <c r="E28" s="84">
        <v>91</v>
      </c>
      <c r="F28" s="84">
        <v>134</v>
      </c>
      <c r="G28" s="17" t="s">
        <v>14</v>
      </c>
      <c r="H28" s="18" t="s">
        <v>77</v>
      </c>
    </row>
    <row r="29" spans="1:8" ht="7.5" customHeight="1" x14ac:dyDescent="0.25">
      <c r="A29" s="105"/>
      <c r="B29" s="19" t="s">
        <v>30</v>
      </c>
      <c r="C29" s="82" t="s">
        <v>74</v>
      </c>
      <c r="D29" s="83"/>
      <c r="E29" s="85"/>
      <c r="F29" s="85"/>
      <c r="G29" s="35"/>
      <c r="H29" s="31" t="s">
        <v>78</v>
      </c>
    </row>
    <row r="30" spans="1:8" ht="7.5" customHeight="1" x14ac:dyDescent="0.25">
      <c r="A30" s="105"/>
      <c r="B30" s="19" t="s">
        <v>72</v>
      </c>
      <c r="C30" s="82" t="s">
        <v>75</v>
      </c>
      <c r="D30" s="83"/>
      <c r="E30" s="85"/>
      <c r="F30" s="85"/>
      <c r="G30" s="20" t="s">
        <v>15</v>
      </c>
      <c r="H30" s="21" t="s">
        <v>84</v>
      </c>
    </row>
    <row r="31" spans="1:8" ht="7.5" customHeight="1" x14ac:dyDescent="0.25">
      <c r="A31" s="105"/>
      <c r="B31" s="19" t="s">
        <v>32</v>
      </c>
      <c r="C31" s="115" t="s">
        <v>53</v>
      </c>
      <c r="D31" s="83"/>
      <c r="E31" s="85"/>
      <c r="F31" s="85"/>
      <c r="G31" s="35"/>
      <c r="H31" s="31" t="s">
        <v>79</v>
      </c>
    </row>
    <row r="32" spans="1:8" ht="7.5" customHeight="1" x14ac:dyDescent="0.25">
      <c r="A32" s="105"/>
      <c r="B32" s="19" t="s">
        <v>31</v>
      </c>
      <c r="C32" s="82" t="s">
        <v>76</v>
      </c>
      <c r="D32" s="83"/>
      <c r="E32" s="85"/>
      <c r="F32" s="85"/>
      <c r="G32" s="20" t="s">
        <v>16</v>
      </c>
      <c r="H32" s="21" t="s">
        <v>80</v>
      </c>
    </row>
    <row r="33" spans="1:8" ht="7.5" customHeight="1" x14ac:dyDescent="0.25">
      <c r="A33" s="105"/>
      <c r="B33" s="62" t="s">
        <v>33</v>
      </c>
      <c r="C33" s="117" t="s">
        <v>52</v>
      </c>
      <c r="D33" s="83"/>
      <c r="E33" s="85"/>
      <c r="F33" s="85"/>
      <c r="G33" s="63"/>
      <c r="H33" s="21" t="s">
        <v>81</v>
      </c>
    </row>
    <row r="34" spans="1:8" ht="7.5" customHeight="1" x14ac:dyDescent="0.25">
      <c r="A34" s="105"/>
      <c r="B34" s="19"/>
      <c r="C34" s="82"/>
      <c r="D34" s="83"/>
      <c r="E34" s="85"/>
      <c r="F34" s="85"/>
      <c r="G34" s="20" t="s">
        <v>17</v>
      </c>
      <c r="H34" s="21" t="s">
        <v>82</v>
      </c>
    </row>
    <row r="35" spans="1:8" ht="7.5" customHeight="1" thickBot="1" x14ac:dyDescent="0.3">
      <c r="A35" s="105"/>
      <c r="B35" s="22"/>
      <c r="C35" s="108"/>
      <c r="D35" s="109"/>
      <c r="E35" s="86"/>
      <c r="F35" s="86"/>
      <c r="G35" s="23" t="s">
        <v>18</v>
      </c>
      <c r="H35" s="24" t="s">
        <v>83</v>
      </c>
    </row>
    <row r="36" spans="1:8" ht="7.5" customHeight="1" x14ac:dyDescent="0.25">
      <c r="A36" s="105"/>
      <c r="B36" s="16" t="s">
        <v>164</v>
      </c>
      <c r="C36" s="5">
        <v>60</v>
      </c>
      <c r="D36" s="5">
        <v>80</v>
      </c>
      <c r="E36" s="84">
        <v>78</v>
      </c>
      <c r="F36" s="84">
        <v>104</v>
      </c>
      <c r="G36" s="17" t="s">
        <v>14</v>
      </c>
      <c r="H36" s="18" t="s">
        <v>168</v>
      </c>
    </row>
    <row r="37" spans="1:8" ht="7.5" customHeight="1" x14ac:dyDescent="0.25">
      <c r="A37" s="105"/>
      <c r="B37" s="19" t="s">
        <v>35</v>
      </c>
      <c r="C37" s="82" t="s">
        <v>36</v>
      </c>
      <c r="D37" s="83"/>
      <c r="E37" s="85"/>
      <c r="F37" s="85"/>
      <c r="G37" s="35"/>
      <c r="H37" s="31"/>
    </row>
    <row r="38" spans="1:8" ht="7.5" customHeight="1" x14ac:dyDescent="0.25">
      <c r="A38" s="105"/>
      <c r="B38" s="19" t="s">
        <v>165</v>
      </c>
      <c r="C38" s="117" t="s">
        <v>166</v>
      </c>
      <c r="D38" s="83"/>
      <c r="E38" s="85"/>
      <c r="F38" s="85"/>
      <c r="G38" s="20" t="s">
        <v>15</v>
      </c>
      <c r="H38" s="21" t="s">
        <v>169</v>
      </c>
    </row>
    <row r="39" spans="1:8" ht="7.5" customHeight="1" x14ac:dyDescent="0.25">
      <c r="A39" s="105"/>
      <c r="B39" s="67" t="s">
        <v>32</v>
      </c>
      <c r="C39" s="82" t="s">
        <v>167</v>
      </c>
      <c r="D39" s="83"/>
      <c r="E39" s="85"/>
      <c r="F39" s="85"/>
      <c r="G39" s="20" t="s">
        <v>16</v>
      </c>
      <c r="H39" s="21" t="s">
        <v>170</v>
      </c>
    </row>
    <row r="40" spans="1:8" ht="7.5" customHeight="1" x14ac:dyDescent="0.25">
      <c r="A40" s="105"/>
      <c r="B40" s="19" t="s">
        <v>12</v>
      </c>
      <c r="C40" s="82" t="s">
        <v>113</v>
      </c>
      <c r="D40" s="83"/>
      <c r="E40" s="85"/>
      <c r="F40" s="85"/>
      <c r="H40" s="72"/>
    </row>
    <row r="41" spans="1:8" ht="7.5" customHeight="1" x14ac:dyDescent="0.25">
      <c r="A41" s="105"/>
      <c r="B41" s="19" t="s">
        <v>38</v>
      </c>
      <c r="C41" s="82" t="s">
        <v>37</v>
      </c>
      <c r="D41" s="83"/>
      <c r="E41" s="85"/>
      <c r="F41" s="85"/>
      <c r="G41" s="20" t="s">
        <v>17</v>
      </c>
      <c r="H41" s="21" t="s">
        <v>171</v>
      </c>
    </row>
    <row r="42" spans="1:8" ht="7.5" customHeight="1" thickBot="1" x14ac:dyDescent="0.3">
      <c r="A42" s="105"/>
      <c r="B42" s="19" t="s">
        <v>12</v>
      </c>
      <c r="C42" s="108" t="s">
        <v>113</v>
      </c>
      <c r="D42" s="109"/>
      <c r="E42" s="85"/>
      <c r="F42" s="85"/>
      <c r="G42" s="23" t="s">
        <v>18</v>
      </c>
      <c r="H42" s="24" t="s">
        <v>171</v>
      </c>
    </row>
    <row r="43" spans="1:8" ht="7.5" customHeight="1" x14ac:dyDescent="0.25">
      <c r="A43" s="105"/>
      <c r="B43" s="16" t="s">
        <v>85</v>
      </c>
      <c r="C43" s="124">
        <v>50</v>
      </c>
      <c r="D43" s="125"/>
      <c r="E43" s="84">
        <v>42</v>
      </c>
      <c r="F43" s="84">
        <v>42</v>
      </c>
      <c r="G43" s="17" t="s">
        <v>14</v>
      </c>
      <c r="H43" s="18" t="s">
        <v>41</v>
      </c>
    </row>
    <row r="44" spans="1:8" ht="7.5" customHeight="1" x14ac:dyDescent="0.25">
      <c r="A44" s="105"/>
      <c r="B44" s="19" t="s">
        <v>48</v>
      </c>
      <c r="C44" s="82">
        <v>25</v>
      </c>
      <c r="D44" s="83"/>
      <c r="E44" s="85"/>
      <c r="F44" s="85"/>
      <c r="G44" s="35"/>
      <c r="H44" s="31" t="s">
        <v>42</v>
      </c>
    </row>
    <row r="45" spans="1:8" ht="7.5" customHeight="1" x14ac:dyDescent="0.25">
      <c r="A45" s="105"/>
      <c r="B45" s="19" t="s">
        <v>12</v>
      </c>
      <c r="C45" s="117" t="s">
        <v>39</v>
      </c>
      <c r="D45" s="121"/>
      <c r="E45" s="85"/>
      <c r="F45" s="85"/>
      <c r="G45" s="20" t="s">
        <v>15</v>
      </c>
      <c r="H45" s="21" t="s">
        <v>86</v>
      </c>
    </row>
    <row r="46" spans="1:8" ht="7.5" customHeight="1" x14ac:dyDescent="0.25">
      <c r="A46" s="105"/>
      <c r="B46" s="19" t="s">
        <v>38</v>
      </c>
      <c r="C46" s="117" t="s">
        <v>39</v>
      </c>
      <c r="D46" s="121"/>
      <c r="E46" s="85"/>
      <c r="F46" s="85"/>
      <c r="G46" s="20" t="s">
        <v>16</v>
      </c>
      <c r="H46" s="21" t="s">
        <v>87</v>
      </c>
    </row>
    <row r="47" spans="1:8" ht="7.5" customHeight="1" x14ac:dyDescent="0.25">
      <c r="A47" s="105"/>
      <c r="B47" s="19"/>
      <c r="C47" s="82"/>
      <c r="D47" s="83"/>
      <c r="E47" s="85"/>
      <c r="F47" s="85"/>
      <c r="G47" s="20" t="s">
        <v>17</v>
      </c>
      <c r="H47" s="21" t="s">
        <v>88</v>
      </c>
    </row>
    <row r="48" spans="1:8" ht="7.5" customHeight="1" x14ac:dyDescent="0.25">
      <c r="A48" s="105"/>
      <c r="B48" s="19"/>
      <c r="C48" s="82"/>
      <c r="D48" s="83"/>
      <c r="E48" s="85"/>
      <c r="F48" s="85"/>
      <c r="G48" s="20" t="s">
        <v>18</v>
      </c>
      <c r="H48" s="21" t="s">
        <v>40</v>
      </c>
    </row>
    <row r="49" spans="1:8" ht="7.5" customHeight="1" thickBot="1" x14ac:dyDescent="0.3">
      <c r="A49" s="105"/>
      <c r="B49" s="22"/>
      <c r="C49" s="108"/>
      <c r="D49" s="109"/>
      <c r="E49" s="86"/>
      <c r="F49" s="86"/>
      <c r="G49" s="15"/>
      <c r="H49" s="15"/>
    </row>
    <row r="50" spans="1:8" ht="7.5" customHeight="1" x14ac:dyDescent="0.25">
      <c r="A50" s="105"/>
      <c r="B50" s="16" t="s">
        <v>89</v>
      </c>
      <c r="C50" s="5">
        <v>40</v>
      </c>
      <c r="D50" s="5">
        <v>60</v>
      </c>
      <c r="E50" s="84">
        <v>38</v>
      </c>
      <c r="F50" s="84">
        <v>57</v>
      </c>
      <c r="G50" s="17" t="s">
        <v>14</v>
      </c>
      <c r="H50" s="18" t="s">
        <v>92</v>
      </c>
    </row>
    <row r="51" spans="1:8" ht="7.5" customHeight="1" x14ac:dyDescent="0.25">
      <c r="A51" s="105"/>
      <c r="B51" s="19" t="s">
        <v>90</v>
      </c>
      <c r="C51" s="82" t="s">
        <v>91</v>
      </c>
      <c r="D51" s="83"/>
      <c r="E51" s="85"/>
      <c r="F51" s="85"/>
      <c r="G51" s="36"/>
      <c r="H51" s="37" t="s">
        <v>93</v>
      </c>
    </row>
    <row r="52" spans="1:8" ht="7.5" customHeight="1" x14ac:dyDescent="0.25">
      <c r="A52" s="105"/>
      <c r="B52" s="19" t="s">
        <v>33</v>
      </c>
      <c r="C52" s="117" t="s">
        <v>43</v>
      </c>
      <c r="D52" s="121"/>
      <c r="E52" s="85"/>
      <c r="F52" s="85"/>
      <c r="G52" s="20" t="s">
        <v>15</v>
      </c>
      <c r="H52" s="21" t="s">
        <v>94</v>
      </c>
    </row>
    <row r="53" spans="1:8" ht="7.5" customHeight="1" x14ac:dyDescent="0.25">
      <c r="A53" s="105"/>
      <c r="B53" s="19"/>
      <c r="C53" s="117"/>
      <c r="D53" s="121"/>
      <c r="E53" s="85"/>
      <c r="F53" s="85"/>
      <c r="G53" s="20" t="s">
        <v>16</v>
      </c>
      <c r="H53" s="21" t="s">
        <v>95</v>
      </c>
    </row>
    <row r="54" spans="1:8" ht="7.5" customHeight="1" x14ac:dyDescent="0.25">
      <c r="A54" s="105"/>
      <c r="B54" s="19"/>
      <c r="C54" s="82"/>
      <c r="D54" s="83"/>
      <c r="E54" s="85"/>
      <c r="F54" s="85"/>
      <c r="G54" s="20" t="s">
        <v>17</v>
      </c>
      <c r="H54" s="21" t="s">
        <v>96</v>
      </c>
    </row>
    <row r="55" spans="1:8" ht="7.5" customHeight="1" thickBot="1" x14ac:dyDescent="0.3">
      <c r="A55" s="105"/>
      <c r="B55" s="15"/>
      <c r="C55" s="8"/>
      <c r="D55" s="8"/>
      <c r="E55" s="86"/>
      <c r="F55" s="86"/>
      <c r="G55" s="23" t="s">
        <v>18</v>
      </c>
      <c r="H55" s="24" t="s">
        <v>97</v>
      </c>
    </row>
    <row r="56" spans="1:8" ht="7.5" customHeight="1" x14ac:dyDescent="0.25">
      <c r="A56" s="105"/>
      <c r="B56" s="16" t="s">
        <v>98</v>
      </c>
      <c r="C56" s="5">
        <v>150</v>
      </c>
      <c r="D56" s="5">
        <v>180</v>
      </c>
      <c r="E56" s="84">
        <v>68</v>
      </c>
      <c r="F56" s="84">
        <v>82</v>
      </c>
      <c r="G56" s="17" t="s">
        <v>14</v>
      </c>
      <c r="H56" s="18" t="s">
        <v>102</v>
      </c>
    </row>
    <row r="57" spans="1:8" ht="7.5" customHeight="1" x14ac:dyDescent="0.25">
      <c r="A57" s="105"/>
      <c r="B57" s="19" t="s">
        <v>99</v>
      </c>
      <c r="C57" s="82" t="s">
        <v>100</v>
      </c>
      <c r="D57" s="83"/>
      <c r="E57" s="85"/>
      <c r="F57" s="85"/>
      <c r="G57" s="20" t="s">
        <v>15</v>
      </c>
      <c r="H57" s="21" t="s">
        <v>103</v>
      </c>
    </row>
    <row r="58" spans="1:8" ht="7.5" customHeight="1" x14ac:dyDescent="0.25">
      <c r="A58" s="105"/>
      <c r="B58" s="19" t="s">
        <v>13</v>
      </c>
      <c r="C58" s="122" t="s">
        <v>101</v>
      </c>
      <c r="D58" s="123"/>
      <c r="E58" s="85"/>
      <c r="F58" s="85"/>
      <c r="G58" s="20" t="s">
        <v>16</v>
      </c>
      <c r="H58" s="21" t="s">
        <v>104</v>
      </c>
    </row>
    <row r="59" spans="1:8" ht="7.5" customHeight="1" x14ac:dyDescent="0.25">
      <c r="A59" s="105"/>
      <c r="B59" s="19"/>
      <c r="C59" s="82"/>
      <c r="D59" s="83"/>
      <c r="E59" s="85"/>
      <c r="F59" s="85"/>
      <c r="G59" s="20"/>
      <c r="H59" s="21"/>
    </row>
    <row r="60" spans="1:8" ht="7.5" customHeight="1" x14ac:dyDescent="0.25">
      <c r="A60" s="105"/>
      <c r="B60" s="19"/>
      <c r="C60" s="82"/>
      <c r="D60" s="83"/>
      <c r="E60" s="85"/>
      <c r="F60" s="85"/>
      <c r="G60" s="20" t="s">
        <v>17</v>
      </c>
      <c r="H60" s="21" t="s">
        <v>105</v>
      </c>
    </row>
    <row r="61" spans="1:8" ht="7.5" customHeight="1" thickBot="1" x14ac:dyDescent="0.3">
      <c r="A61" s="105"/>
      <c r="B61" s="29"/>
      <c r="C61" s="108"/>
      <c r="D61" s="109"/>
      <c r="E61" s="85"/>
      <c r="F61" s="85"/>
      <c r="G61" s="30" t="s">
        <v>18</v>
      </c>
      <c r="H61" s="38" t="s">
        <v>106</v>
      </c>
    </row>
    <row r="62" spans="1:8" ht="7.5" customHeight="1" thickBot="1" x14ac:dyDescent="0.3">
      <c r="A62" s="106"/>
      <c r="B62" s="70" t="s">
        <v>25</v>
      </c>
      <c r="C62" s="9">
        <v>20</v>
      </c>
      <c r="D62" s="10">
        <v>20</v>
      </c>
      <c r="E62" s="3">
        <v>45</v>
      </c>
      <c r="F62" s="3">
        <v>45</v>
      </c>
      <c r="G62" s="40"/>
      <c r="H62" s="41"/>
    </row>
    <row r="63" spans="1:8" ht="7.5" customHeight="1" thickBot="1" x14ac:dyDescent="0.3">
      <c r="A63" s="107"/>
      <c r="B63" s="71" t="s">
        <v>44</v>
      </c>
      <c r="C63" s="10">
        <v>40</v>
      </c>
      <c r="D63" s="10">
        <v>50</v>
      </c>
      <c r="E63" s="3">
        <v>80</v>
      </c>
      <c r="F63" s="3">
        <v>100</v>
      </c>
      <c r="G63" s="42"/>
      <c r="H63" s="41"/>
    </row>
    <row r="64" spans="1:8" ht="7.5" customHeight="1" thickBot="1" x14ac:dyDescent="0.3">
      <c r="A64" s="43"/>
      <c r="B64" s="44"/>
      <c r="C64" s="4">
        <f>C28+C36+C43+C50+C56+C62+C63</f>
        <v>530</v>
      </c>
      <c r="D64" s="4">
        <f>D28+D36+C43+D50+D56+D62+D63</f>
        <v>690</v>
      </c>
      <c r="E64" s="4">
        <f>E28+E36+E43+E50+E56+E62+E63</f>
        <v>442</v>
      </c>
      <c r="F64" s="4">
        <f>F28+F36+F43+F50+F56+F62+F63</f>
        <v>564</v>
      </c>
      <c r="G64" s="44"/>
      <c r="H64" s="45"/>
    </row>
    <row r="65" spans="1:8" ht="7.5" customHeight="1" thickBot="1" x14ac:dyDescent="0.3">
      <c r="A65" s="97" t="s">
        <v>8</v>
      </c>
      <c r="B65" s="97"/>
      <c r="C65" s="97"/>
      <c r="D65" s="97"/>
      <c r="E65" s="97"/>
      <c r="F65" s="97"/>
      <c r="G65" s="97"/>
      <c r="H65" s="97"/>
    </row>
    <row r="66" spans="1:8" ht="7.5" customHeight="1" x14ac:dyDescent="0.25">
      <c r="A66" s="113" t="s">
        <v>8</v>
      </c>
      <c r="B66" s="73" t="s">
        <v>147</v>
      </c>
      <c r="C66" s="5">
        <v>70</v>
      </c>
      <c r="D66" s="5">
        <v>120</v>
      </c>
      <c r="E66" s="84">
        <v>168</v>
      </c>
      <c r="F66" s="84">
        <v>288</v>
      </c>
      <c r="G66" s="17" t="s">
        <v>14</v>
      </c>
      <c r="H66" s="18" t="s">
        <v>116</v>
      </c>
    </row>
    <row r="67" spans="1:8" ht="7.5" customHeight="1" x14ac:dyDescent="0.25">
      <c r="A67" s="106"/>
      <c r="B67" s="74" t="s">
        <v>38</v>
      </c>
      <c r="C67" s="82" t="s">
        <v>107</v>
      </c>
      <c r="D67" s="83"/>
      <c r="E67" s="85"/>
      <c r="F67" s="85"/>
      <c r="G67" s="20" t="s">
        <v>15</v>
      </c>
      <c r="H67" s="37" t="s">
        <v>117</v>
      </c>
    </row>
    <row r="68" spans="1:8" ht="7.5" customHeight="1" x14ac:dyDescent="0.25">
      <c r="A68" s="106"/>
      <c r="B68" s="74" t="s">
        <v>13</v>
      </c>
      <c r="C68" s="117" t="s">
        <v>43</v>
      </c>
      <c r="D68" s="121"/>
      <c r="E68" s="85"/>
      <c r="F68" s="85"/>
      <c r="G68" s="20" t="s">
        <v>16</v>
      </c>
      <c r="H68" s="21" t="s">
        <v>118</v>
      </c>
    </row>
    <row r="69" spans="1:8" ht="7.5" customHeight="1" x14ac:dyDescent="0.25">
      <c r="A69" s="106"/>
      <c r="B69" s="74" t="s">
        <v>12</v>
      </c>
      <c r="C69" s="117" t="s">
        <v>111</v>
      </c>
      <c r="D69" s="121"/>
      <c r="E69" s="85"/>
      <c r="F69" s="85"/>
      <c r="H69" s="72" t="s">
        <v>119</v>
      </c>
    </row>
    <row r="70" spans="1:8" ht="7.5" customHeight="1" x14ac:dyDescent="0.25">
      <c r="A70" s="106"/>
      <c r="B70" s="74" t="s">
        <v>45</v>
      </c>
      <c r="C70" s="82" t="s">
        <v>112</v>
      </c>
      <c r="D70" s="83"/>
      <c r="E70" s="85"/>
      <c r="F70" s="85"/>
      <c r="G70" s="20" t="s">
        <v>17</v>
      </c>
      <c r="H70" s="21" t="s">
        <v>120</v>
      </c>
    </row>
    <row r="71" spans="1:8" ht="7.5" customHeight="1" x14ac:dyDescent="0.25">
      <c r="A71" s="106"/>
      <c r="B71" s="75" t="s">
        <v>46</v>
      </c>
      <c r="C71" s="82" t="s">
        <v>113</v>
      </c>
      <c r="D71" s="83"/>
      <c r="E71" s="85"/>
      <c r="F71" s="85"/>
      <c r="G71" s="20" t="s">
        <v>18</v>
      </c>
      <c r="H71" s="21" t="s">
        <v>121</v>
      </c>
    </row>
    <row r="72" spans="1:8" ht="7.5" customHeight="1" x14ac:dyDescent="0.25">
      <c r="A72" s="106"/>
      <c r="B72" s="75" t="s">
        <v>108</v>
      </c>
      <c r="C72" s="82" t="s">
        <v>113</v>
      </c>
      <c r="D72" s="83"/>
      <c r="E72" s="85"/>
      <c r="F72" s="85"/>
      <c r="G72" s="63"/>
      <c r="H72" s="38" t="s">
        <v>122</v>
      </c>
    </row>
    <row r="73" spans="1:8" ht="7.5" customHeight="1" x14ac:dyDescent="0.25">
      <c r="A73" s="106"/>
      <c r="B73" s="75" t="s">
        <v>109</v>
      </c>
      <c r="C73" s="82" t="s">
        <v>113</v>
      </c>
      <c r="D73" s="83"/>
      <c r="E73" s="85"/>
      <c r="F73" s="85"/>
      <c r="G73" s="69"/>
      <c r="H73" s="38"/>
    </row>
    <row r="74" spans="1:8" ht="7.5" customHeight="1" x14ac:dyDescent="0.25">
      <c r="A74" s="106"/>
      <c r="B74" s="75" t="s">
        <v>110</v>
      </c>
      <c r="C74" s="82" t="s">
        <v>114</v>
      </c>
      <c r="D74" s="83"/>
      <c r="E74" s="85"/>
      <c r="F74" s="85"/>
      <c r="G74" s="68" t="s">
        <v>14</v>
      </c>
      <c r="H74" s="38" t="s">
        <v>151</v>
      </c>
    </row>
    <row r="75" spans="1:8" ht="7.5" customHeight="1" x14ac:dyDescent="0.25">
      <c r="A75" s="106"/>
      <c r="B75" s="76" t="s">
        <v>148</v>
      </c>
      <c r="C75" s="126" t="s">
        <v>115</v>
      </c>
      <c r="D75" s="127"/>
      <c r="E75" s="85"/>
      <c r="F75" s="85"/>
      <c r="G75" s="68" t="s">
        <v>15</v>
      </c>
      <c r="H75" s="38" t="s">
        <v>152</v>
      </c>
    </row>
    <row r="76" spans="1:8" ht="7.5" customHeight="1" x14ac:dyDescent="0.25">
      <c r="A76" s="106"/>
      <c r="B76" s="75" t="s">
        <v>30</v>
      </c>
      <c r="C76" s="82" t="s">
        <v>149</v>
      </c>
      <c r="D76" s="83"/>
      <c r="E76" s="85"/>
      <c r="F76" s="85"/>
      <c r="G76" s="68" t="s">
        <v>16</v>
      </c>
      <c r="H76" s="38" t="s">
        <v>153</v>
      </c>
    </row>
    <row r="77" spans="1:8" ht="7.5" customHeight="1" x14ac:dyDescent="0.25">
      <c r="A77" s="106"/>
      <c r="B77" s="75" t="s">
        <v>32</v>
      </c>
      <c r="C77" s="115" t="s">
        <v>150</v>
      </c>
      <c r="D77" s="83"/>
      <c r="E77" s="85"/>
      <c r="F77" s="85"/>
      <c r="G77" s="68" t="s">
        <v>17</v>
      </c>
      <c r="H77" s="38" t="s">
        <v>154</v>
      </c>
    </row>
    <row r="78" spans="1:8" ht="7.5" customHeight="1" thickBot="1" x14ac:dyDescent="0.3">
      <c r="A78" s="106"/>
      <c r="B78" s="77" t="s">
        <v>33</v>
      </c>
      <c r="C78" s="108" t="s">
        <v>113</v>
      </c>
      <c r="D78" s="109"/>
      <c r="E78" s="86"/>
      <c r="F78" s="86"/>
      <c r="G78" s="68" t="s">
        <v>18</v>
      </c>
      <c r="H78" s="24" t="s">
        <v>153</v>
      </c>
    </row>
    <row r="79" spans="1:8" ht="7.5" customHeight="1" x14ac:dyDescent="0.25">
      <c r="A79" s="105"/>
      <c r="B79" s="78" t="s">
        <v>123</v>
      </c>
      <c r="C79" s="6">
        <v>150</v>
      </c>
      <c r="D79" s="6">
        <v>180</v>
      </c>
      <c r="E79" s="84">
        <v>84</v>
      </c>
      <c r="F79" s="84">
        <v>102</v>
      </c>
      <c r="G79" s="79" t="s">
        <v>14</v>
      </c>
      <c r="H79" s="26" t="s">
        <v>22</v>
      </c>
    </row>
    <row r="80" spans="1:8" ht="7.5" customHeight="1" x14ac:dyDescent="0.25">
      <c r="A80" s="105"/>
      <c r="B80" s="74" t="s">
        <v>20</v>
      </c>
      <c r="C80" s="82" t="s">
        <v>21</v>
      </c>
      <c r="D80" s="83"/>
      <c r="E80" s="85"/>
      <c r="F80" s="85"/>
      <c r="G80" s="80" t="s">
        <v>15</v>
      </c>
      <c r="H80" s="27" t="s">
        <v>19</v>
      </c>
    </row>
    <row r="81" spans="1:11" ht="7.5" customHeight="1" x14ac:dyDescent="0.25">
      <c r="A81" s="105"/>
      <c r="B81" s="74" t="s">
        <v>13</v>
      </c>
      <c r="C81" s="119" t="s">
        <v>124</v>
      </c>
      <c r="D81" s="120"/>
      <c r="E81" s="85"/>
      <c r="F81" s="85"/>
      <c r="G81" s="80" t="s">
        <v>16</v>
      </c>
      <c r="H81" s="27" t="s">
        <v>23</v>
      </c>
    </row>
    <row r="82" spans="1:11" ht="7.5" customHeight="1" x14ac:dyDescent="0.25">
      <c r="A82" s="105"/>
      <c r="B82" s="74" t="s">
        <v>48</v>
      </c>
      <c r="C82" s="82" t="s">
        <v>125</v>
      </c>
      <c r="D82" s="83"/>
      <c r="E82" s="85"/>
      <c r="F82" s="85"/>
      <c r="G82" s="80" t="s">
        <v>17</v>
      </c>
      <c r="H82" s="27" t="s">
        <v>126</v>
      </c>
    </row>
    <row r="83" spans="1:11" ht="7.5" customHeight="1" thickBot="1" x14ac:dyDescent="0.3">
      <c r="A83" s="107"/>
      <c r="B83" s="77"/>
      <c r="C83" s="108"/>
      <c r="D83" s="109"/>
      <c r="E83" s="86"/>
      <c r="F83" s="86"/>
      <c r="G83" s="81" t="s">
        <v>18</v>
      </c>
      <c r="H83" s="28" t="s">
        <v>127</v>
      </c>
    </row>
    <row r="84" spans="1:11" ht="7.5" customHeight="1" thickBot="1" x14ac:dyDescent="0.3">
      <c r="A84" s="46"/>
      <c r="B84" s="47"/>
      <c r="C84" s="11">
        <f t="shared" ref="C84:F84" si="1">C66+C79</f>
        <v>220</v>
      </c>
      <c r="D84" s="11">
        <f t="shared" si="1"/>
        <v>300</v>
      </c>
      <c r="E84" s="11">
        <f t="shared" si="1"/>
        <v>252</v>
      </c>
      <c r="F84" s="11">
        <f t="shared" si="1"/>
        <v>390</v>
      </c>
      <c r="G84" s="47"/>
      <c r="H84" s="48"/>
    </row>
    <row r="85" spans="1:11" ht="7.5" customHeight="1" thickBot="1" x14ac:dyDescent="0.3">
      <c r="A85" s="97" t="s">
        <v>9</v>
      </c>
      <c r="B85" s="97"/>
      <c r="C85" s="97"/>
      <c r="D85" s="97"/>
      <c r="E85" s="97"/>
      <c r="F85" s="97"/>
      <c r="G85" s="97"/>
      <c r="H85" s="114"/>
    </row>
    <row r="86" spans="1:11" ht="7.5" customHeight="1" x14ac:dyDescent="0.25">
      <c r="A86" s="104" t="s">
        <v>9</v>
      </c>
      <c r="B86" s="16" t="s">
        <v>155</v>
      </c>
      <c r="C86" s="12">
        <v>130</v>
      </c>
      <c r="D86" s="12">
        <v>140</v>
      </c>
      <c r="E86" s="110">
        <v>178</v>
      </c>
      <c r="F86" s="110">
        <v>192</v>
      </c>
      <c r="G86" s="17" t="s">
        <v>14</v>
      </c>
      <c r="H86" s="18" t="s">
        <v>158</v>
      </c>
    </row>
    <row r="87" spans="1:11" ht="7.5" customHeight="1" x14ac:dyDescent="0.25">
      <c r="A87" s="105"/>
      <c r="B87" s="59" t="s">
        <v>128</v>
      </c>
      <c r="C87" s="82" t="s">
        <v>156</v>
      </c>
      <c r="D87" s="83"/>
      <c r="E87" s="111"/>
      <c r="F87" s="111"/>
      <c r="G87" s="61" t="s">
        <v>15</v>
      </c>
      <c r="H87" s="21" t="s">
        <v>159</v>
      </c>
    </row>
    <row r="88" spans="1:11" ht="7.5" customHeight="1" x14ac:dyDescent="0.25">
      <c r="A88" s="105"/>
      <c r="B88" s="60" t="s">
        <v>25</v>
      </c>
      <c r="C88" s="115" t="s">
        <v>129</v>
      </c>
      <c r="D88" s="83"/>
      <c r="E88" s="111"/>
      <c r="F88" s="111"/>
      <c r="G88" s="61" t="s">
        <v>16</v>
      </c>
      <c r="H88" s="21" t="s">
        <v>160</v>
      </c>
    </row>
    <row r="89" spans="1:11" ht="7.5" customHeight="1" x14ac:dyDescent="0.25">
      <c r="A89" s="105"/>
      <c r="B89" s="60" t="s">
        <v>54</v>
      </c>
      <c r="C89" s="82" t="s">
        <v>157</v>
      </c>
      <c r="D89" s="83"/>
      <c r="E89" s="111"/>
      <c r="F89" s="111"/>
      <c r="G89" s="61" t="s">
        <v>17</v>
      </c>
      <c r="H89" s="21" t="s">
        <v>161</v>
      </c>
      <c r="K89" s="2"/>
    </row>
    <row r="90" spans="1:11" ht="7.5" customHeight="1" x14ac:dyDescent="0.25">
      <c r="A90" s="105"/>
      <c r="B90" s="60" t="s">
        <v>12</v>
      </c>
      <c r="C90" s="82" t="s">
        <v>52</v>
      </c>
      <c r="D90" s="83"/>
      <c r="E90" s="111"/>
      <c r="F90" s="111"/>
      <c r="G90" s="61" t="s">
        <v>18</v>
      </c>
      <c r="H90" s="21" t="s">
        <v>162</v>
      </c>
    </row>
    <row r="91" spans="1:11" ht="7.5" customHeight="1" x14ac:dyDescent="0.25">
      <c r="A91" s="105"/>
      <c r="B91" s="66" t="s">
        <v>130</v>
      </c>
      <c r="C91" s="130" t="s">
        <v>21</v>
      </c>
      <c r="D91" s="131"/>
      <c r="E91" s="111"/>
      <c r="F91" s="111"/>
    </row>
    <row r="92" spans="1:11" ht="7.5" customHeight="1" x14ac:dyDescent="0.25">
      <c r="A92" s="105"/>
      <c r="B92" s="50" t="s">
        <v>85</v>
      </c>
      <c r="C92" s="126">
        <v>50</v>
      </c>
      <c r="D92" s="127"/>
      <c r="E92" s="111"/>
      <c r="F92" s="111"/>
      <c r="G92" s="63"/>
      <c r="H92" s="21"/>
    </row>
    <row r="93" spans="1:11" ht="7.5" customHeight="1" x14ac:dyDescent="0.25">
      <c r="A93" s="105"/>
      <c r="B93" s="67" t="s">
        <v>48</v>
      </c>
      <c r="C93" s="82">
        <v>25</v>
      </c>
      <c r="D93" s="83"/>
      <c r="E93" s="111"/>
      <c r="F93" s="111"/>
      <c r="G93" s="63"/>
      <c r="H93" s="21"/>
    </row>
    <row r="94" spans="1:11" ht="7.5" customHeight="1" x14ac:dyDescent="0.25">
      <c r="A94" s="105"/>
      <c r="B94" s="67" t="s">
        <v>12</v>
      </c>
      <c r="C94" s="117" t="s">
        <v>163</v>
      </c>
      <c r="D94" s="121"/>
      <c r="E94" s="111"/>
      <c r="F94" s="111"/>
      <c r="G94" s="63"/>
      <c r="H94" s="21"/>
    </row>
    <row r="95" spans="1:11" ht="7.5" customHeight="1" thickBot="1" x14ac:dyDescent="0.3">
      <c r="A95" s="105"/>
      <c r="B95" s="67" t="s">
        <v>38</v>
      </c>
      <c r="C95" s="117" t="s">
        <v>163</v>
      </c>
      <c r="D95" s="121"/>
      <c r="E95" s="111"/>
      <c r="F95" s="111"/>
      <c r="G95" s="63"/>
      <c r="H95" s="21"/>
    </row>
    <row r="96" spans="1:11" ht="7.5" customHeight="1" x14ac:dyDescent="0.25">
      <c r="A96" s="105"/>
      <c r="B96" s="16" t="s">
        <v>131</v>
      </c>
      <c r="C96" s="5">
        <v>40</v>
      </c>
      <c r="D96" s="5">
        <v>60</v>
      </c>
      <c r="E96" s="110">
        <v>38</v>
      </c>
      <c r="F96" s="110">
        <v>57</v>
      </c>
      <c r="G96" s="17" t="s">
        <v>14</v>
      </c>
      <c r="H96" s="18" t="s">
        <v>136</v>
      </c>
    </row>
    <row r="97" spans="1:11" ht="7.5" customHeight="1" x14ac:dyDescent="0.25">
      <c r="A97" s="105"/>
      <c r="B97" s="19" t="s">
        <v>30</v>
      </c>
      <c r="C97" s="82" t="s">
        <v>134</v>
      </c>
      <c r="D97" s="83"/>
      <c r="E97" s="111"/>
      <c r="F97" s="111"/>
      <c r="G97" s="35"/>
      <c r="H97" s="31" t="s">
        <v>137</v>
      </c>
      <c r="K97" s="2"/>
    </row>
    <row r="98" spans="1:11" ht="7.5" customHeight="1" x14ac:dyDescent="0.25">
      <c r="A98" s="105"/>
      <c r="B98" s="19" t="s">
        <v>90</v>
      </c>
      <c r="C98" s="82" t="s">
        <v>135</v>
      </c>
      <c r="D98" s="83"/>
      <c r="E98" s="111"/>
      <c r="F98" s="111"/>
      <c r="G98" s="20" t="s">
        <v>15</v>
      </c>
      <c r="H98" s="21" t="s">
        <v>94</v>
      </c>
      <c r="J98" s="2"/>
    </row>
    <row r="99" spans="1:11" ht="7.5" customHeight="1" x14ac:dyDescent="0.25">
      <c r="A99" s="105"/>
      <c r="B99" s="19" t="s">
        <v>31</v>
      </c>
      <c r="C99" s="82" t="s">
        <v>47</v>
      </c>
      <c r="D99" s="83"/>
      <c r="E99" s="111"/>
      <c r="F99" s="111"/>
      <c r="G99" s="20" t="s">
        <v>16</v>
      </c>
      <c r="H99" s="21" t="s">
        <v>138</v>
      </c>
    </row>
    <row r="100" spans="1:11" ht="7.5" customHeight="1" x14ac:dyDescent="0.25">
      <c r="A100" s="105"/>
      <c r="B100" s="62" t="s">
        <v>132</v>
      </c>
      <c r="C100" s="82" t="s">
        <v>135</v>
      </c>
      <c r="D100" s="83"/>
      <c r="E100" s="111"/>
      <c r="F100" s="111"/>
      <c r="G100" s="20" t="s">
        <v>17</v>
      </c>
      <c r="H100" s="21" t="s">
        <v>138</v>
      </c>
    </row>
    <row r="101" spans="1:11" ht="7.5" customHeight="1" x14ac:dyDescent="0.25">
      <c r="A101" s="105"/>
      <c r="B101" s="19" t="s">
        <v>133</v>
      </c>
      <c r="C101" s="82" t="s">
        <v>55</v>
      </c>
      <c r="D101" s="83"/>
      <c r="E101" s="111"/>
      <c r="F101" s="111"/>
      <c r="G101" s="20" t="s">
        <v>18</v>
      </c>
      <c r="H101" s="21" t="s">
        <v>138</v>
      </c>
    </row>
    <row r="102" spans="1:11" ht="7.5" customHeight="1" x14ac:dyDescent="0.25">
      <c r="A102" s="105"/>
      <c r="B102" s="19" t="s">
        <v>32</v>
      </c>
      <c r="C102" s="82" t="s">
        <v>124</v>
      </c>
      <c r="D102" s="83"/>
      <c r="E102" s="111"/>
      <c r="F102" s="111"/>
      <c r="G102" s="49"/>
      <c r="H102" s="21"/>
    </row>
    <row r="103" spans="1:11" ht="7.5" customHeight="1" thickBot="1" x14ac:dyDescent="0.3">
      <c r="A103" s="105"/>
      <c r="B103" s="22" t="s">
        <v>33</v>
      </c>
      <c r="C103" s="108" t="s">
        <v>43</v>
      </c>
      <c r="D103" s="109"/>
      <c r="E103" s="112"/>
      <c r="F103" s="112"/>
      <c r="G103" s="23"/>
      <c r="H103" s="24"/>
    </row>
    <row r="104" spans="1:11" ht="7.5" customHeight="1" x14ac:dyDescent="0.25">
      <c r="A104" s="105"/>
      <c r="B104" s="16" t="s">
        <v>139</v>
      </c>
      <c r="C104" s="5">
        <v>160</v>
      </c>
      <c r="D104" s="5">
        <v>197</v>
      </c>
      <c r="E104" s="84">
        <v>29</v>
      </c>
      <c r="F104" s="84">
        <v>41</v>
      </c>
      <c r="G104" s="17" t="s">
        <v>14</v>
      </c>
      <c r="H104" s="51" t="s">
        <v>142</v>
      </c>
    </row>
    <row r="105" spans="1:11" ht="7.5" customHeight="1" x14ac:dyDescent="0.25">
      <c r="A105" s="105"/>
      <c r="B105" s="62" t="s">
        <v>49</v>
      </c>
      <c r="C105" s="82" t="s">
        <v>50</v>
      </c>
      <c r="D105" s="83"/>
      <c r="E105" s="85"/>
      <c r="F105" s="85"/>
      <c r="G105" s="20" t="s">
        <v>15</v>
      </c>
      <c r="H105" s="38" t="s">
        <v>19</v>
      </c>
    </row>
    <row r="106" spans="1:11" ht="7.5" customHeight="1" x14ac:dyDescent="0.25">
      <c r="A106" s="105"/>
      <c r="B106" s="62" t="s">
        <v>13</v>
      </c>
      <c r="C106" s="122" t="s">
        <v>124</v>
      </c>
      <c r="D106" s="123"/>
      <c r="E106" s="85"/>
      <c r="F106" s="85"/>
      <c r="G106" s="20" t="s">
        <v>16</v>
      </c>
      <c r="H106" s="21" t="s">
        <v>143</v>
      </c>
    </row>
    <row r="107" spans="1:11" ht="7.5" customHeight="1" x14ac:dyDescent="0.25">
      <c r="A107" s="105"/>
      <c r="B107" s="62" t="s">
        <v>140</v>
      </c>
      <c r="C107" s="82" t="s">
        <v>141</v>
      </c>
      <c r="D107" s="83"/>
      <c r="E107" s="85"/>
      <c r="F107" s="85"/>
      <c r="G107" s="20" t="s">
        <v>17</v>
      </c>
      <c r="H107" s="37" t="s">
        <v>144</v>
      </c>
    </row>
    <row r="108" spans="1:11" ht="7.5" customHeight="1" thickBot="1" x14ac:dyDescent="0.3">
      <c r="A108" s="105"/>
      <c r="B108" s="52"/>
      <c r="C108" s="128"/>
      <c r="D108" s="129"/>
      <c r="E108" s="86"/>
      <c r="F108" s="86"/>
      <c r="G108" s="23" t="s">
        <v>18</v>
      </c>
      <c r="H108" s="53" t="s">
        <v>145</v>
      </c>
    </row>
    <row r="109" spans="1:11" ht="7.5" customHeight="1" thickBot="1" x14ac:dyDescent="0.3">
      <c r="A109" s="107"/>
      <c r="B109" s="39" t="s">
        <v>25</v>
      </c>
      <c r="C109" s="10">
        <v>20</v>
      </c>
      <c r="D109" s="10">
        <v>40</v>
      </c>
      <c r="E109" s="13">
        <v>45</v>
      </c>
      <c r="F109" s="13">
        <v>90</v>
      </c>
      <c r="G109" s="42"/>
      <c r="H109" s="41"/>
    </row>
    <row r="110" spans="1:11" ht="7.5" customHeight="1" thickBot="1" x14ac:dyDescent="0.3">
      <c r="A110" s="54"/>
      <c r="B110" s="55"/>
      <c r="C110" s="14">
        <f>[1]Лист1!C80+C96+C104++C109</f>
        <v>375</v>
      </c>
      <c r="D110" s="14">
        <f>[1]Лист1!D80+D96+D104</f>
        <v>462</v>
      </c>
      <c r="E110" s="14">
        <f>[1]Лист1!K80+E96+E104+E109</f>
        <v>278</v>
      </c>
      <c r="F110" s="14">
        <f>[1]Лист1!L80+F96+F104+F109</f>
        <v>430</v>
      </c>
      <c r="G110" s="56"/>
      <c r="H110" s="57"/>
    </row>
    <row r="111" spans="1:11" ht="7.5" customHeight="1" thickBot="1" x14ac:dyDescent="0.3">
      <c r="A111" s="94" t="s">
        <v>5</v>
      </c>
      <c r="B111" s="95"/>
      <c r="C111" s="10">
        <f t="shared" ref="C111:F111" si="2">C25+C64+C84+C110</f>
        <v>1346</v>
      </c>
      <c r="D111" s="10">
        <f t="shared" si="2"/>
        <v>1703</v>
      </c>
      <c r="E111" s="10">
        <f t="shared" si="2"/>
        <v>1212</v>
      </c>
      <c r="F111" s="10">
        <f t="shared" si="2"/>
        <v>1642</v>
      </c>
      <c r="G111" s="39"/>
      <c r="H111" s="58"/>
    </row>
    <row r="112" spans="1:11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</sheetData>
  <mergeCells count="120">
    <mergeCell ref="C92:D92"/>
    <mergeCell ref="C93:D93"/>
    <mergeCell ref="C69:D69"/>
    <mergeCell ref="C70:D70"/>
    <mergeCell ref="C71:D71"/>
    <mergeCell ref="C76:D76"/>
    <mergeCell ref="C77:D77"/>
    <mergeCell ref="C89:D89"/>
    <mergeCell ref="C90:D90"/>
    <mergeCell ref="C91:D91"/>
    <mergeCell ref="C33:D33"/>
    <mergeCell ref="C43:D43"/>
    <mergeCell ref="C72:D72"/>
    <mergeCell ref="C73:D73"/>
    <mergeCell ref="C74:D74"/>
    <mergeCell ref="C75:D75"/>
    <mergeCell ref="C97:D97"/>
    <mergeCell ref="C107:D107"/>
    <mergeCell ref="C108:D108"/>
    <mergeCell ref="C101:D101"/>
    <mergeCell ref="C102:D102"/>
    <mergeCell ref="C103:D103"/>
    <mergeCell ref="C105:D105"/>
    <mergeCell ref="C106:D106"/>
    <mergeCell ref="C98:D98"/>
    <mergeCell ref="C99:D99"/>
    <mergeCell ref="C100:D100"/>
    <mergeCell ref="C78:D78"/>
    <mergeCell ref="C80:D80"/>
    <mergeCell ref="C81:D81"/>
    <mergeCell ref="C82:D82"/>
    <mergeCell ref="C83:D83"/>
    <mergeCell ref="C94:D94"/>
    <mergeCell ref="C95:D95"/>
    <mergeCell ref="C35:D35"/>
    <mergeCell ref="C37:D37"/>
    <mergeCell ref="C38:D38"/>
    <mergeCell ref="C40:D40"/>
    <mergeCell ref="C59:D59"/>
    <mergeCell ref="C60:D60"/>
    <mergeCell ref="C61:D61"/>
    <mergeCell ref="C67:D67"/>
    <mergeCell ref="C68:D68"/>
    <mergeCell ref="C52:D52"/>
    <mergeCell ref="C53:D53"/>
    <mergeCell ref="C54:D54"/>
    <mergeCell ref="C57:D57"/>
    <mergeCell ref="C58:D58"/>
    <mergeCell ref="E79:E83"/>
    <mergeCell ref="C6:D7"/>
    <mergeCell ref="C11:D11"/>
    <mergeCell ref="C12:D12"/>
    <mergeCell ref="C13:D13"/>
    <mergeCell ref="C14:D14"/>
    <mergeCell ref="C16:D16"/>
    <mergeCell ref="C17:D17"/>
    <mergeCell ref="C18:D18"/>
    <mergeCell ref="C19:D19"/>
    <mergeCell ref="C21:D21"/>
    <mergeCell ref="C22:D22"/>
    <mergeCell ref="C23:D23"/>
    <mergeCell ref="C44:D44"/>
    <mergeCell ref="C45:D45"/>
    <mergeCell ref="C24:D24"/>
    <mergeCell ref="C29:D29"/>
    <mergeCell ref="C30:D30"/>
    <mergeCell ref="C31:D31"/>
    <mergeCell ref="C32:D32"/>
    <mergeCell ref="C46:D46"/>
    <mergeCell ref="C47:D47"/>
    <mergeCell ref="C51:D51"/>
    <mergeCell ref="C41:D41"/>
    <mergeCell ref="A5:H5"/>
    <mergeCell ref="F10:F14"/>
    <mergeCell ref="A6:A7"/>
    <mergeCell ref="B6:B7"/>
    <mergeCell ref="G6:H7"/>
    <mergeCell ref="A8:H8"/>
    <mergeCell ref="A10:A24"/>
    <mergeCell ref="E50:E55"/>
    <mergeCell ref="F28:F35"/>
    <mergeCell ref="F36:F42"/>
    <mergeCell ref="A28:A63"/>
    <mergeCell ref="F56:F61"/>
    <mergeCell ref="E56:E61"/>
    <mergeCell ref="F50:F55"/>
    <mergeCell ref="E36:E42"/>
    <mergeCell ref="E43:E49"/>
    <mergeCell ref="C48:D48"/>
    <mergeCell ref="C49:D49"/>
    <mergeCell ref="E15:E19"/>
    <mergeCell ref="E20:E24"/>
    <mergeCell ref="E28:E35"/>
    <mergeCell ref="F43:F49"/>
    <mergeCell ref="C42:D42"/>
    <mergeCell ref="C34:D34"/>
    <mergeCell ref="C39:D39"/>
    <mergeCell ref="F15:F19"/>
    <mergeCell ref="E10:E14"/>
    <mergeCell ref="E6:F7"/>
    <mergeCell ref="A26:H26"/>
    <mergeCell ref="F20:F24"/>
    <mergeCell ref="A111:B111"/>
    <mergeCell ref="A9:H9"/>
    <mergeCell ref="A27:H27"/>
    <mergeCell ref="A65:H65"/>
    <mergeCell ref="F79:F83"/>
    <mergeCell ref="F66:F78"/>
    <mergeCell ref="E66:E78"/>
    <mergeCell ref="E96:E103"/>
    <mergeCell ref="F86:F95"/>
    <mergeCell ref="E86:E95"/>
    <mergeCell ref="F96:F103"/>
    <mergeCell ref="F104:F108"/>
    <mergeCell ref="A86:A109"/>
    <mergeCell ref="C87:D87"/>
    <mergeCell ref="A66:A83"/>
    <mergeCell ref="E104:E108"/>
    <mergeCell ref="A85:H85"/>
    <mergeCell ref="C88:D88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Q1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2021-10-12T12:09:57Z</cp:lastPrinted>
  <dcterms:created xsi:type="dcterms:W3CDTF">2014-02-04T06:47:09Z</dcterms:created>
  <dcterms:modified xsi:type="dcterms:W3CDTF">2021-10-12T12:10:01Z</dcterms:modified>
</cp:coreProperties>
</file>